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21510" windowHeight="9540"/>
  </bookViews>
  <sheets>
    <sheet name="прил 1" sheetId="1" r:id="rId1"/>
  </sheets>
  <definedNames>
    <definedName name="_xlnm._FilterDatabase" localSheetId="0" hidden="1">'прил 1'!$A$5:$P$19</definedName>
    <definedName name="_xlnm.Print_Area" localSheetId="0">'прил 1'!$A$1:$P$22</definedName>
  </definedNames>
  <calcPr calcId="125725"/>
</workbook>
</file>

<file path=xl/calcChain.xml><?xml version="1.0" encoding="utf-8"?>
<calcChain xmlns="http://schemas.openxmlformats.org/spreadsheetml/2006/main">
  <c r="M20" i="1"/>
  <c r="M18"/>
  <c r="M16"/>
  <c r="M14"/>
  <c r="M13"/>
  <c r="M12" s="1"/>
  <c r="P15" l="1"/>
  <c r="N14" l="1"/>
  <c r="O19"/>
  <c r="P19" s="1"/>
  <c r="O21"/>
  <c r="O17"/>
  <c r="P21" l="1"/>
  <c r="P18" l="1"/>
  <c r="P17"/>
  <c r="P16" s="1"/>
  <c r="N20"/>
  <c r="O20"/>
  <c r="N18"/>
  <c r="O18"/>
  <c r="N16"/>
  <c r="O16"/>
  <c r="O14"/>
  <c r="P14" s="1"/>
  <c r="N13" l="1"/>
  <c r="N12" s="1"/>
  <c r="O13"/>
  <c r="O12" s="1"/>
  <c r="P20"/>
  <c r="P13" s="1"/>
  <c r="P12" l="1"/>
  <c r="I18"/>
  <c r="I16"/>
  <c r="K16"/>
  <c r="I14"/>
  <c r="K14"/>
  <c r="L18" l="1"/>
  <c r="L16"/>
  <c r="I20"/>
  <c r="I12" s="1"/>
  <c r="J20"/>
  <c r="L20"/>
  <c r="K20"/>
  <c r="L14" l="1"/>
  <c r="L12" s="1"/>
  <c r="J18"/>
  <c r="J16"/>
  <c r="J14"/>
  <c r="J12" l="1"/>
  <c r="K18" l="1"/>
  <c r="K12" s="1"/>
</calcChain>
</file>

<file path=xl/sharedStrings.xml><?xml version="1.0" encoding="utf-8"?>
<sst xmlns="http://schemas.openxmlformats.org/spreadsheetml/2006/main" count="87" uniqueCount="50">
  <si>
    <t>Код бюджетной классификации</t>
  </si>
  <si>
    <t>ГРБС</t>
  </si>
  <si>
    <t>ЦСР</t>
  </si>
  <si>
    <t>ВР</t>
  </si>
  <si>
    <t>Подпрограмма 2</t>
  </si>
  <si>
    <t>Подпрограмма 1</t>
  </si>
  <si>
    <t>Подпрограмма 3</t>
  </si>
  <si>
    <t>Наименование ГРБС</t>
  </si>
  <si>
    <t>Л.А. Когданина</t>
  </si>
  <si>
    <t>Муниципальная программа</t>
  </si>
  <si>
    <t>"Развитие детско-юношеского спорта и системы подготовки спортивного резерва"</t>
  </si>
  <si>
    <t>"Развитие массовых видов спорта среди детей и подростков в системе подготовки спортивного резерва"</t>
  </si>
  <si>
    <t>Подпрограмма 4</t>
  </si>
  <si>
    <t>"Управление развитием отрасли физической культуры и спорта"</t>
  </si>
  <si>
    <t>"Развитие физической культуры и спорта в городе Шарыпово"</t>
  </si>
  <si>
    <t>«Формирование здорового образа жизни через развитие массовой физической культуры и спорта»</t>
  </si>
  <si>
    <t>Статус (муниципальная программа, подпрограмма)</t>
  </si>
  <si>
    <t>Наименование муниципальной программы, подпрограммы</t>
  </si>
  <si>
    <t>Рз Пр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</si>
  <si>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</si>
  <si>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</si>
  <si>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</si>
  <si>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</si>
  <si>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</si>
  <si>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</si>
  <si>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</si>
  <si>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</si>
  <si>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</si>
  <si>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</si>
  <si>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</si>
  <si>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</si>
  <si>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</si>
  <si>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2015г.</t>
  </si>
  <si>
    <t>2016г.</t>
  </si>
  <si>
    <t>2017г.</t>
  </si>
  <si>
    <t>Х</t>
  </si>
  <si>
    <t>план</t>
  </si>
  <si>
    <t>всего расходные обязательства:</t>
  </si>
  <si>
    <t>Приложение № 2 к Паспорту муниципальной                                                            программы "Развитие физической культуры                                                                                                                                           и спорта в городе Шарыпово"</t>
  </si>
  <si>
    <t xml:space="preserve">Приложение № 2 к муниципальной                                                            программе "Развитие физической культуры                                                                                                                                           и спорта в городе Шарыпово", утвержденной 
постановлением Администрации города Шарыпово 
от 04.10.2013 № 239
</t>
  </si>
  <si>
    <t>Информация о ресурсном обеспечении муниципальной программы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фондов.</t>
  </si>
  <si>
    <t>2022 г.</t>
  </si>
  <si>
    <t>отдел СиМП Администрации города Шарыпово</t>
  </si>
  <si>
    <t>Итого по программе</t>
  </si>
  <si>
    <t>2023 г.</t>
  </si>
  <si>
    <t>Начальник ОСиМП Администрации города Шарыпово</t>
  </si>
  <si>
    <t>Л.А.Когданина</t>
  </si>
  <si>
    <t>2024 г.</t>
  </si>
  <si>
    <t>Итого на очередной финансовый год и плановый период 2022-2024 годы</t>
  </si>
  <si>
    <t xml:space="preserve">Приложение №1 к постановлению
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« 04 »   09   2021           № 190 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</si>
</sst>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4" fontId="2" fillId="0" borderId="0" xfId="0" applyNumberFormat="1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9C9"/>
      <color rgb="FFF797C0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view="pageBreakPreview" zoomScale="60" zoomScaleNormal="56" workbookViewId="0">
      <selection activeCell="H4" sqref="H4"/>
    </sheetView>
  </sheetViews>
  <sheetFormatPr defaultColWidth="9.140625" defaultRowHeight="15"/>
  <cols>
    <col min="1" max="1" width="7.5703125" style="8" customWidth="1"/>
    <col min="2" max="2" width="22.28515625" style="8" customWidth="1"/>
    <col min="3" max="3" width="43" style="8" customWidth="1"/>
    <col min="4" max="4" width="34.42578125" style="8" customWidth="1"/>
    <col min="5" max="5" width="9.140625" style="8"/>
    <col min="6" max="6" width="8.7109375" style="8" customWidth="1"/>
    <col min="7" max="7" width="18.7109375" style="1" customWidth="1"/>
    <col min="8" max="8" width="9.5703125" style="8" customWidth="1"/>
    <col min="9" max="9" width="14.140625" style="8" hidden="1" customWidth="1"/>
    <col min="10" max="12" width="13.28515625" style="8" hidden="1" customWidth="1"/>
    <col min="13" max="13" width="16.7109375" style="27" customWidth="1"/>
    <col min="14" max="14" width="18" style="27" customWidth="1"/>
    <col min="15" max="15" width="18.5703125" style="27" customWidth="1"/>
    <col min="16" max="16" width="22.7109375" style="27" customWidth="1"/>
    <col min="17" max="18" width="9.140625" style="8"/>
    <col min="19" max="21" width="10.28515625" style="8" bestFit="1" customWidth="1"/>
    <col min="22" max="16384" width="9.140625" style="8"/>
  </cols>
  <sheetData>
    <row r="1" spans="1:17" s="10" customFormat="1" ht="9.75" customHeight="1">
      <c r="G1" s="1"/>
      <c r="M1" s="27"/>
      <c r="N1" s="27"/>
      <c r="O1" s="27"/>
      <c r="P1" s="27"/>
    </row>
    <row r="2" spans="1:17" s="10" customFormat="1" ht="5.25" customHeight="1">
      <c r="G2" s="1"/>
      <c r="M2" s="27"/>
      <c r="N2" s="41"/>
      <c r="O2" s="41"/>
      <c r="P2" s="41"/>
    </row>
    <row r="3" spans="1:17" ht="15.75">
      <c r="M3" s="9"/>
      <c r="N3" s="42"/>
      <c r="O3" s="42"/>
      <c r="P3" s="42"/>
    </row>
    <row r="4" spans="1:17" s="25" customFormat="1" ht="58.5" customHeight="1">
      <c r="A4" s="28"/>
      <c r="B4" s="28"/>
      <c r="C4" s="28"/>
      <c r="D4" s="28"/>
      <c r="E4" s="28"/>
      <c r="F4" s="28"/>
      <c r="G4" s="1"/>
      <c r="H4" s="28"/>
      <c r="I4" s="28"/>
      <c r="J4" s="28"/>
      <c r="K4" s="28"/>
      <c r="L4" s="28"/>
      <c r="M4" s="9"/>
      <c r="N4" s="53" t="s">
        <v>49</v>
      </c>
      <c r="O4" s="53"/>
      <c r="P4" s="53"/>
    </row>
    <row r="5" spans="1:17" ht="15" customHeight="1">
      <c r="A5" s="28"/>
      <c r="B5" s="28"/>
      <c r="C5" s="28"/>
      <c r="D5" s="28"/>
      <c r="E5" s="28"/>
      <c r="F5" s="28"/>
      <c r="H5" s="6"/>
      <c r="I5" s="6"/>
      <c r="J5" s="6"/>
      <c r="K5" s="6"/>
      <c r="L5" s="7" t="s">
        <v>38</v>
      </c>
      <c r="M5" s="7"/>
      <c r="N5" s="54" t="s">
        <v>39</v>
      </c>
      <c r="O5" s="54"/>
      <c r="P5" s="54"/>
    </row>
    <row r="6" spans="1:17" ht="18.75" customHeight="1">
      <c r="A6" s="28"/>
      <c r="B6" s="28"/>
      <c r="C6" s="28"/>
      <c r="D6" s="28"/>
      <c r="E6" s="28"/>
      <c r="F6" s="28"/>
      <c r="H6" s="6"/>
      <c r="I6" s="6"/>
      <c r="J6" s="6"/>
      <c r="K6" s="6"/>
      <c r="L6" s="7"/>
      <c r="M6" s="7"/>
      <c r="N6" s="54"/>
      <c r="O6" s="54"/>
      <c r="P6" s="54"/>
    </row>
    <row r="7" spans="1:17" ht="62.25" customHeight="1">
      <c r="A7" s="28"/>
      <c r="B7" s="28"/>
      <c r="C7" s="28"/>
      <c r="D7" s="28"/>
      <c r="E7" s="28"/>
      <c r="F7" s="28"/>
      <c r="H7" s="28"/>
      <c r="I7" s="28"/>
      <c r="J7" s="28"/>
      <c r="K7" s="28"/>
      <c r="L7" s="7"/>
      <c r="M7" s="7"/>
      <c r="N7" s="54"/>
      <c r="O7" s="54"/>
      <c r="P7" s="54"/>
    </row>
    <row r="8" spans="1:17" ht="59.25" customHeight="1">
      <c r="A8" s="44" t="s">
        <v>40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7" ht="44.25" customHeight="1">
      <c r="A9" s="39" t="s">
        <v>19</v>
      </c>
      <c r="B9" s="39" t="s">
        <v>16</v>
      </c>
      <c r="C9" s="39" t="s">
        <v>17</v>
      </c>
      <c r="D9" s="39" t="s">
        <v>7</v>
      </c>
      <c r="E9" s="48" t="s">
        <v>0</v>
      </c>
      <c r="F9" s="49"/>
      <c r="G9" s="49"/>
      <c r="H9" s="50"/>
      <c r="I9" s="51">
        <v>2014</v>
      </c>
      <c r="J9" s="29"/>
      <c r="K9" s="29"/>
      <c r="L9" s="29"/>
      <c r="M9" s="26" t="s">
        <v>41</v>
      </c>
      <c r="N9" s="26" t="s">
        <v>44</v>
      </c>
      <c r="O9" s="26" t="s">
        <v>47</v>
      </c>
      <c r="P9" s="43" t="s">
        <v>48</v>
      </c>
    </row>
    <row r="10" spans="1:17" ht="51.95" customHeight="1">
      <c r="A10" s="40"/>
      <c r="B10" s="40"/>
      <c r="C10" s="40"/>
      <c r="D10" s="40"/>
      <c r="E10" s="26" t="s">
        <v>1</v>
      </c>
      <c r="F10" s="26" t="s">
        <v>18</v>
      </c>
      <c r="G10" s="30" t="s">
        <v>2</v>
      </c>
      <c r="H10" s="26" t="s">
        <v>3</v>
      </c>
      <c r="I10" s="52"/>
      <c r="J10" s="26" t="s">
        <v>32</v>
      </c>
      <c r="K10" s="26" t="s">
        <v>33</v>
      </c>
      <c r="L10" s="31" t="s">
        <v>34</v>
      </c>
      <c r="M10" s="26" t="s">
        <v>36</v>
      </c>
      <c r="N10" s="26" t="s">
        <v>36</v>
      </c>
      <c r="O10" s="26" t="s">
        <v>36</v>
      </c>
      <c r="P10" s="43"/>
    </row>
    <row r="11" spans="1:17" s="1" customFormat="1" ht="21.75" customHeight="1">
      <c r="A11" s="32" t="s">
        <v>20</v>
      </c>
      <c r="B11" s="32" t="s">
        <v>21</v>
      </c>
      <c r="C11" s="32" t="s">
        <v>22</v>
      </c>
      <c r="D11" s="32" t="s">
        <v>23</v>
      </c>
      <c r="E11" s="23" t="s">
        <v>24</v>
      </c>
      <c r="F11" s="23" t="s">
        <v>25</v>
      </c>
      <c r="G11" s="30" t="s">
        <v>26</v>
      </c>
      <c r="H11" s="23" t="s">
        <v>27</v>
      </c>
      <c r="I11" s="23" t="s">
        <v>28</v>
      </c>
      <c r="J11" s="23" t="s">
        <v>29</v>
      </c>
      <c r="K11" s="23" t="s">
        <v>30</v>
      </c>
      <c r="L11" s="30" t="s">
        <v>31</v>
      </c>
      <c r="M11" s="23" t="s">
        <v>29</v>
      </c>
      <c r="N11" s="23" t="s">
        <v>29</v>
      </c>
      <c r="O11" s="23" t="s">
        <v>30</v>
      </c>
      <c r="P11" s="23" t="s">
        <v>31</v>
      </c>
    </row>
    <row r="12" spans="1:17" s="2" customFormat="1" ht="61.5" customHeight="1">
      <c r="A12" s="12">
        <v>1</v>
      </c>
      <c r="B12" s="45" t="s">
        <v>9</v>
      </c>
      <c r="C12" s="12" t="s">
        <v>14</v>
      </c>
      <c r="D12" s="12" t="s">
        <v>42</v>
      </c>
      <c r="E12" s="13" t="s">
        <v>35</v>
      </c>
      <c r="F12" s="13" t="s">
        <v>35</v>
      </c>
      <c r="G12" s="14" t="s">
        <v>35</v>
      </c>
      <c r="H12" s="13" t="s">
        <v>35</v>
      </c>
      <c r="I12" s="17" t="e">
        <f>I14+I16+I18+I20</f>
        <v>#REF!</v>
      </c>
      <c r="J12" s="17" t="e">
        <f>J14+J16+J18+J20</f>
        <v>#REF!</v>
      </c>
      <c r="K12" s="17" t="e">
        <f>K14+K16+K18+K20</f>
        <v>#REF!</v>
      </c>
      <c r="L12" s="17" t="e">
        <f>L14+L16+L18+L20</f>
        <v>#REF!</v>
      </c>
      <c r="M12" s="17">
        <f t="shared" ref="M12:O12" si="0">M13</f>
        <v>74171.599999999991</v>
      </c>
      <c r="N12" s="17">
        <f t="shared" si="0"/>
        <v>74171.599999999991</v>
      </c>
      <c r="O12" s="17">
        <f t="shared" si="0"/>
        <v>74171.599999999991</v>
      </c>
      <c r="P12" s="17">
        <f>P13</f>
        <v>222514.8</v>
      </c>
    </row>
    <row r="13" spans="1:17" ht="37.5">
      <c r="A13" s="12">
        <v>2</v>
      </c>
      <c r="B13" s="46"/>
      <c r="C13" s="12" t="s">
        <v>43</v>
      </c>
      <c r="D13" s="12" t="s">
        <v>37</v>
      </c>
      <c r="E13" s="18"/>
      <c r="F13" s="18"/>
      <c r="G13" s="14"/>
      <c r="H13" s="18"/>
      <c r="I13" s="18"/>
      <c r="J13" s="18"/>
      <c r="K13" s="18"/>
      <c r="L13" s="18"/>
      <c r="M13" s="17">
        <f>M14+M16+M18+M20</f>
        <v>74171.599999999991</v>
      </c>
      <c r="N13" s="17">
        <f>N14+N16+N18+N20</f>
        <v>74171.599999999991</v>
      </c>
      <c r="O13" s="17">
        <f>O14+O16+O18+O20</f>
        <v>74171.599999999991</v>
      </c>
      <c r="P13" s="17">
        <f>P14+P16+P18+P20</f>
        <v>222514.8</v>
      </c>
    </row>
    <row r="14" spans="1:17" s="2" customFormat="1" ht="66" customHeight="1">
      <c r="A14" s="12">
        <v>3</v>
      </c>
      <c r="B14" s="45" t="s">
        <v>5</v>
      </c>
      <c r="C14" s="19" t="s">
        <v>15</v>
      </c>
      <c r="D14" s="12" t="s">
        <v>42</v>
      </c>
      <c r="E14" s="14" t="s">
        <v>35</v>
      </c>
      <c r="F14" s="14" t="s">
        <v>35</v>
      </c>
      <c r="G14" s="14" t="s">
        <v>35</v>
      </c>
      <c r="H14" s="14" t="s">
        <v>35</v>
      </c>
      <c r="I14" s="13" t="e">
        <f>#REF!+#REF!+#REF!+#REF!+#REF!+#REF!+#REF!+#REF!+#REF!+#REF!+#REF!+#REF!+#REF!+#REF!+#REF!</f>
        <v>#REF!</v>
      </c>
      <c r="J14" s="13" t="e">
        <f>#REF!+#REF!+#REF!+#REF!+#REF!+#REF!+#REF!+#REF!+#REF!+#REF!+#REF!+#REF!+#REF!+#REF!+#REF!</f>
        <v>#REF!</v>
      </c>
      <c r="K14" s="13" t="e">
        <f>#REF!+#REF!+#REF!+#REF!+#REF!+#REF!+#REF!+#REF!+#REF!+#REF!+#REF!+#REF!+#REF!+#REF!+#REF!</f>
        <v>#REF!</v>
      </c>
      <c r="L14" s="13" t="e">
        <f>#REF!+#REF!+#REF!+#REF!+#REF!+#REF!+#REF!+#REF!+#REF!+#REF!+#REF!+#REF!+#REF!+#REF!+#REF!</f>
        <v>#REF!</v>
      </c>
      <c r="M14" s="13">
        <f>M15</f>
        <v>46897.67</v>
      </c>
      <c r="N14" s="13">
        <f>N15</f>
        <v>46897.67</v>
      </c>
      <c r="O14" s="13">
        <f t="shared" ref="O14" si="1">O15</f>
        <v>46897.67</v>
      </c>
      <c r="P14" s="13">
        <f>M14+N14+O14</f>
        <v>140693.01</v>
      </c>
    </row>
    <row r="15" spans="1:17" s="2" customFormat="1" ht="45" customHeight="1">
      <c r="A15" s="19">
        <v>4</v>
      </c>
      <c r="B15" s="47"/>
      <c r="C15" s="12" t="s">
        <v>43</v>
      </c>
      <c r="D15" s="12" t="s">
        <v>37</v>
      </c>
      <c r="E15" s="14"/>
      <c r="F15" s="14"/>
      <c r="G15" s="14"/>
      <c r="H15" s="14"/>
      <c r="I15" s="13"/>
      <c r="J15" s="13"/>
      <c r="K15" s="13"/>
      <c r="L15" s="13"/>
      <c r="M15" s="13">
        <v>46897.67</v>
      </c>
      <c r="N15" s="13">
        <v>46897.67</v>
      </c>
      <c r="O15" s="13">
        <v>46897.67</v>
      </c>
      <c r="P15" s="13">
        <f>M15+N15+O15</f>
        <v>140693.01</v>
      </c>
    </row>
    <row r="16" spans="1:17" s="5" customFormat="1" ht="67.5" customHeight="1">
      <c r="A16" s="12">
        <v>5</v>
      </c>
      <c r="B16" s="38" t="s">
        <v>4</v>
      </c>
      <c r="C16" s="20" t="s">
        <v>10</v>
      </c>
      <c r="D16" s="12" t="s">
        <v>42</v>
      </c>
      <c r="E16" s="21" t="s">
        <v>35</v>
      </c>
      <c r="F16" s="21" t="s">
        <v>35</v>
      </c>
      <c r="G16" s="21" t="s">
        <v>35</v>
      </c>
      <c r="H16" s="21" t="s">
        <v>35</v>
      </c>
      <c r="I16" s="22" t="e">
        <f>#REF!+#REF!+#REF!+#REF!+#REF!+#REF!+#REF!+#REF!+#REF!+#REF!+#REF!+#REF!+#REF!+#REF!+#REF!+#REF!+#REF!+#REF!+#REF!+#REF!+#REF!+#REF!+#REF!+#REF!+#REF!+#REF!</f>
        <v>#REF!</v>
      </c>
      <c r="J16" s="22" t="e">
        <f>#REF!+#REF!+#REF!+#REF!+#REF!+#REF!+#REF!+#REF!+#REF!+#REF!+#REF!+#REF!+#REF!+#REF!+#REF!+#REF!+#REF!+#REF!+#REF!+#REF!+#REF!+#REF!+#REF!+#REF!+#REF!+#REF!</f>
        <v>#REF!</v>
      </c>
      <c r="K16" s="22" t="e">
        <f>#REF!+#REF!+#REF!+#REF!+#REF!+#REF!+#REF!+#REF!+#REF!+#REF!+#REF!+#REF!+#REF!+#REF!+#REF!+#REF!+#REF!+#REF!+#REF!+#REF!+#REF!+#REF!+#REF!+#REF!+#REF!+#REF!</f>
        <v>#REF!</v>
      </c>
      <c r="L16" s="22" t="e">
        <f>#REF!+#REF!+#REF!+#REF!+#REF!+#REF!+#REF!+#REF!+#REF!+#REF!+#REF!+#REF!+#REF!+#REF!+#REF!+#REF!+#REF!+#REF!+#REF!+#REF!+#REF!+#REF!+#REF!+#REF!+#REF!+#REF!+#REF!+#REF!</f>
        <v>#REF!</v>
      </c>
      <c r="M16" s="24">
        <f t="shared" ref="M16:O16" si="2">M17</f>
        <v>12182.79</v>
      </c>
      <c r="N16" s="24">
        <f t="shared" si="2"/>
        <v>12182.79</v>
      </c>
      <c r="O16" s="24">
        <f t="shared" si="2"/>
        <v>12182.79</v>
      </c>
      <c r="P16" s="24">
        <f>P17</f>
        <v>36548.370000000003</v>
      </c>
      <c r="Q16" s="4"/>
    </row>
    <row r="17" spans="1:16" s="3" customFormat="1" ht="37.5">
      <c r="A17" s="12">
        <v>6</v>
      </c>
      <c r="B17" s="37"/>
      <c r="C17" s="12" t="s">
        <v>43</v>
      </c>
      <c r="D17" s="12" t="s">
        <v>37</v>
      </c>
      <c r="E17" s="14"/>
      <c r="F17" s="14"/>
      <c r="G17" s="14"/>
      <c r="H17" s="14"/>
      <c r="I17" s="15"/>
      <c r="J17" s="15"/>
      <c r="K17" s="15"/>
      <c r="L17" s="15"/>
      <c r="M17" s="17">
        <v>12182.79</v>
      </c>
      <c r="N17" s="17">
        <v>12182.79</v>
      </c>
      <c r="O17" s="17">
        <f>N17</f>
        <v>12182.79</v>
      </c>
      <c r="P17" s="17">
        <f>M17+N17+O17</f>
        <v>36548.370000000003</v>
      </c>
    </row>
    <row r="18" spans="1:16" s="5" customFormat="1" ht="81" customHeight="1">
      <c r="A18" s="12">
        <v>7</v>
      </c>
      <c r="B18" s="36" t="s">
        <v>6</v>
      </c>
      <c r="C18" s="12" t="s">
        <v>11</v>
      </c>
      <c r="D18" s="12" t="s">
        <v>42</v>
      </c>
      <c r="E18" s="14" t="s">
        <v>35</v>
      </c>
      <c r="F18" s="14" t="s">
        <v>35</v>
      </c>
      <c r="G18" s="14" t="s">
        <v>35</v>
      </c>
      <c r="H18" s="14" t="s">
        <v>35</v>
      </c>
      <c r="I18" s="16" t="e">
        <f>#REF!+#REF!+#REF!+#REF!+#REF!+#REF!+#REF!+#REF!+#REF!+#REF!+#REF!+#REF!+#REF!+#REF!+#REF!+#REF!+#REF!+#REF!+#REF!+#REF!+#REF!+#REF!+#REF!+#REF!+#REF!+#REF!+#REF!+#REF!+#REF!</f>
        <v>#REF!</v>
      </c>
      <c r="J18" s="16" t="e">
        <f>#REF!+#REF!+#REF!+#REF!+#REF!+#REF!+#REF!+#REF!+#REF!+#REF!+#REF!+#REF!+#REF!+#REF!+#REF!+#REF!+#REF!+#REF!+#REF!+#REF!+#REF!+#REF!+#REF!+#REF!+#REF!+#REF!+#REF!+#REF!+#REF!</f>
        <v>#REF!</v>
      </c>
      <c r="K18" s="16" t="e">
        <f>#REF!+#REF!+#REF!+#REF!+#REF!+#REF!+#REF!+#REF!+#REF!+#REF!+#REF!+#REF!+#REF!+#REF!+#REF!+#REF!+#REF!+#REF!+#REF!+#REF!+#REF!+#REF!+#REF!+#REF!+#REF!+#REF!+#REF!+#REF!+#REF!</f>
        <v>#REF!</v>
      </c>
      <c r="L18" s="16" t="e">
        <f>#REF!+#REF!+#REF!+#REF!+#REF!+#REF!+#REF!+#REF!+#REF!+#REF!+#REF!+#REF!+#REF!+#REF!+#REF!+#REF!+#REF!+#REF!+#REF!+#REF!+#REF!+#REF!+#REF!+#REF!+#REF!+#REF!+#REF!+#REF!+#REF!+#REF!+#REF!</f>
        <v>#REF!</v>
      </c>
      <c r="M18" s="13">
        <f t="shared" ref="M18:O18" si="3">M19</f>
        <v>12187.6</v>
      </c>
      <c r="N18" s="13">
        <f t="shared" si="3"/>
        <v>12187.6</v>
      </c>
      <c r="O18" s="13">
        <f t="shared" si="3"/>
        <v>12187.6</v>
      </c>
      <c r="P18" s="13">
        <f>P19</f>
        <v>36562.800000000003</v>
      </c>
    </row>
    <row r="19" spans="1:16" s="3" customFormat="1" ht="37.5">
      <c r="A19" s="12">
        <v>8</v>
      </c>
      <c r="B19" s="37"/>
      <c r="C19" s="12" t="s">
        <v>43</v>
      </c>
      <c r="D19" s="12" t="s">
        <v>37</v>
      </c>
      <c r="E19" s="14"/>
      <c r="F19" s="14"/>
      <c r="G19" s="14"/>
      <c r="H19" s="14"/>
      <c r="I19" s="15"/>
      <c r="J19" s="15"/>
      <c r="K19" s="15"/>
      <c r="L19" s="15"/>
      <c r="M19" s="17">
        <v>12187.6</v>
      </c>
      <c r="N19" s="17">
        <v>12187.6</v>
      </c>
      <c r="O19" s="17">
        <f>N19</f>
        <v>12187.6</v>
      </c>
      <c r="P19" s="17">
        <f>M19+N19+O19</f>
        <v>36562.800000000003</v>
      </c>
    </row>
    <row r="20" spans="1:16" s="3" customFormat="1" ht="71.25" customHeight="1">
      <c r="A20" s="12">
        <v>9</v>
      </c>
      <c r="B20" s="38" t="s">
        <v>12</v>
      </c>
      <c r="C20" s="12" t="s">
        <v>13</v>
      </c>
      <c r="D20" s="12" t="s">
        <v>42</v>
      </c>
      <c r="E20" s="14" t="s">
        <v>35</v>
      </c>
      <c r="F20" s="14" t="s">
        <v>35</v>
      </c>
      <c r="G20" s="14" t="s">
        <v>35</v>
      </c>
      <c r="H20" s="14" t="s">
        <v>35</v>
      </c>
      <c r="I20" s="16" t="e">
        <f>#REF!+#REF!</f>
        <v>#REF!</v>
      </c>
      <c r="J20" s="16" t="e">
        <f>#REF!+#REF!</f>
        <v>#REF!</v>
      </c>
      <c r="K20" s="16" t="e">
        <f>#REF!+#REF!</f>
        <v>#REF!</v>
      </c>
      <c r="L20" s="16" t="e">
        <f>#REF!+#REF!</f>
        <v>#REF!</v>
      </c>
      <c r="M20" s="13">
        <f t="shared" ref="M20:P20" si="4">M21</f>
        <v>2903.54</v>
      </c>
      <c r="N20" s="13">
        <f t="shared" si="4"/>
        <v>2903.54</v>
      </c>
      <c r="O20" s="13">
        <f t="shared" si="4"/>
        <v>2903.54</v>
      </c>
      <c r="P20" s="13">
        <f t="shared" si="4"/>
        <v>8710.619999999999</v>
      </c>
    </row>
    <row r="21" spans="1:16" s="3" customFormat="1" ht="37.5">
      <c r="A21" s="12">
        <v>10</v>
      </c>
      <c r="B21" s="37"/>
      <c r="C21" s="12" t="s">
        <v>43</v>
      </c>
      <c r="D21" s="12" t="s">
        <v>37</v>
      </c>
      <c r="E21" s="14"/>
      <c r="F21" s="14"/>
      <c r="G21" s="14"/>
      <c r="H21" s="14"/>
      <c r="I21" s="15"/>
      <c r="J21" s="15"/>
      <c r="K21" s="15"/>
      <c r="L21" s="15"/>
      <c r="M21" s="17">
        <v>2903.54</v>
      </c>
      <c r="N21" s="17">
        <v>2903.54</v>
      </c>
      <c r="O21" s="17">
        <f>N21</f>
        <v>2903.54</v>
      </c>
      <c r="P21" s="17">
        <f>M21+N21+O21</f>
        <v>8710.619999999999</v>
      </c>
    </row>
    <row r="22" spans="1:16" ht="69" customHeight="1">
      <c r="A22" s="33" t="s">
        <v>45</v>
      </c>
      <c r="B22" s="33"/>
      <c r="C22" s="33"/>
      <c r="D22" s="28"/>
      <c r="E22" s="28"/>
      <c r="F22" s="28"/>
      <c r="H22" s="28"/>
      <c r="I22" s="34" t="s">
        <v>8</v>
      </c>
      <c r="J22" s="34"/>
      <c r="K22" s="34"/>
      <c r="L22" s="28"/>
      <c r="M22" s="35" t="s">
        <v>46</v>
      </c>
      <c r="N22" s="35"/>
      <c r="O22" s="35"/>
      <c r="P22" s="28"/>
    </row>
    <row r="23" spans="1:16">
      <c r="A23" s="11"/>
      <c r="B23" s="11"/>
      <c r="C23" s="11"/>
      <c r="D23" s="11"/>
      <c r="E23" s="11"/>
      <c r="F23" s="11"/>
      <c r="H23" s="11"/>
      <c r="I23" s="11"/>
      <c r="J23" s="11"/>
      <c r="K23" s="11"/>
      <c r="L23" s="11"/>
    </row>
  </sheetData>
  <mergeCells count="19">
    <mergeCell ref="A9:A10"/>
    <mergeCell ref="B9:B10"/>
    <mergeCell ref="D9:D10"/>
    <mergeCell ref="B16:B17"/>
    <mergeCell ref="N2:P3"/>
    <mergeCell ref="C9:C10"/>
    <mergeCell ref="N5:P7"/>
    <mergeCell ref="P9:P10"/>
    <mergeCell ref="A8:P8"/>
    <mergeCell ref="B12:B13"/>
    <mergeCell ref="N4:P4"/>
    <mergeCell ref="B14:B15"/>
    <mergeCell ref="E9:H9"/>
    <mergeCell ref="I9:I10"/>
    <mergeCell ref="A22:C22"/>
    <mergeCell ref="I22:K22"/>
    <mergeCell ref="M22:O22"/>
    <mergeCell ref="B18:B19"/>
    <mergeCell ref="B20:B21"/>
  </mergeCells>
  <pageMargins left="0.70866141732283472" right="0.31496062992125984" top="0.35433070866141736" bottom="0.35433070866141736" header="0.31496062992125984" footer="0.31496062992125984"/>
  <pageSetup paperSize="9" scale="54" fitToHeight="14" orientation="landscape" verticalDpi="180" r:id="rId1"/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2021-10-04T09:33:53Z</dcterms:modified>
</cp:coreProperties>
</file>